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11670" activeTab="0"/>
  </bookViews>
  <sheets>
    <sheet name="Карта заказа" sheetId="1" r:id="rId1"/>
  </sheets>
  <externalReferences>
    <externalReference r:id="rId4"/>
    <externalReference r:id="rId5"/>
  </externalReferences>
  <definedNames>
    <definedName name="Модель">'[1]Лист1'!$E$36:$E$39</definedName>
    <definedName name="_xlnm.Print_Area" localSheetId="0">'Карта заказа'!$A$2:$Y$41</definedName>
  </definedNames>
  <calcPr fullCalcOnLoad="1"/>
</workbook>
</file>

<file path=xl/sharedStrings.xml><?xml version="1.0" encoding="utf-8"?>
<sst xmlns="http://schemas.openxmlformats.org/spreadsheetml/2006/main" count="54" uniqueCount="48">
  <si>
    <t>Карта заказа</t>
  </si>
  <si>
    <t>C</t>
  </si>
  <si>
    <t xml:space="preserve">  Количество приборов</t>
  </si>
  <si>
    <t>шт.</t>
  </si>
  <si>
    <t>Расходомер-счетчик "Питерфлоу РС"</t>
  </si>
  <si>
    <t>ДУ</t>
  </si>
  <si>
    <t>Класс</t>
  </si>
  <si>
    <t>A</t>
  </si>
  <si>
    <t>B</t>
  </si>
  <si>
    <t>Реверсный режим (прямой сигнал)</t>
  </si>
  <si>
    <t>Реверсный режим (инверсный сигнал)</t>
  </si>
  <si>
    <t>Прямой поток (прямой сигнал)</t>
  </si>
  <si>
    <t>Прямой поток (инверсный сигнал)</t>
  </si>
  <si>
    <t>Обратный поток (прямой сигнал)</t>
  </si>
  <si>
    <t>Обратный поток (инверсный сигнал)</t>
  </si>
  <si>
    <t>Компаратор (прямой сигнал)</t>
  </si>
  <si>
    <t>Компаратор (инверсный сигнал)</t>
  </si>
  <si>
    <t>Макс. расход</t>
  </si>
  <si>
    <t>Режимы выходов</t>
  </si>
  <si>
    <t>F1</t>
  </si>
  <si>
    <t>F2</t>
  </si>
  <si>
    <t>Qmax</t>
  </si>
  <si>
    <t>Ф1</t>
  </si>
  <si>
    <t>Степень защиты</t>
  </si>
  <si>
    <t>IP68</t>
  </si>
  <si>
    <t>Тип присоединения</t>
  </si>
  <si>
    <t>М</t>
  </si>
  <si>
    <t>С</t>
  </si>
  <si>
    <t>Ф</t>
  </si>
  <si>
    <t>нет</t>
  </si>
  <si>
    <t>есть</t>
  </si>
  <si>
    <t>М - муфта</t>
  </si>
  <si>
    <t>С - сэндвич</t>
  </si>
  <si>
    <t>Ф1-фланец нерж</t>
  </si>
  <si>
    <t>Ф - фланец Ст.</t>
  </si>
  <si>
    <t>IP66</t>
  </si>
  <si>
    <t>Телеметрия</t>
  </si>
  <si>
    <t>тип присоединения</t>
  </si>
  <si>
    <t xml:space="preserve">                          Режимы выходов</t>
  </si>
  <si>
    <t>Флаг ошибки (инверсный сигнал)</t>
  </si>
  <si>
    <t>Флаг ошибки (прямой сигнал)</t>
  </si>
  <si>
    <t xml:space="preserve">  Питерфлоу РС </t>
  </si>
  <si>
    <t xml:space="preserve">Получатель </t>
  </si>
  <si>
    <t xml:space="preserve">Адрес </t>
  </si>
  <si>
    <t xml:space="preserve">Телефон, факс </t>
  </si>
  <si>
    <t xml:space="preserve">Дата </t>
  </si>
  <si>
    <t>IP65</t>
  </si>
  <si>
    <t>Длина кабеля (только для IP68)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</si>
</sst>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5">
    <font>
      <sz val="10"/>
      <name val="Arial Cyr"/>
      <family val="0"/>
    </font>
    <font>
      <sz val="10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Alignment="1">
      <alignment vertical="center" readingOrder="1"/>
    </xf>
    <xf numFmtId="0" fontId="43" fillId="0" borderId="0" xfId="0" applyFont="1" applyAlignment="1">
      <alignment vertical="center" readingOrder="1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9" xfId="0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Border="1" applyAlignment="1">
      <alignment horizontal="center" vertical="top"/>
    </xf>
    <xf numFmtId="1" fontId="0" fillId="0" borderId="22" xfId="0" applyNumberFormat="1" applyBorder="1" applyAlignment="1" quotePrefix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Alignment="1" quotePrefix="1">
      <alignment/>
    </xf>
    <xf numFmtId="0" fontId="7" fillId="0" borderId="15" xfId="0" applyFont="1" applyBorder="1" applyAlignment="1" applyProtection="1" quotePrefix="1">
      <alignment horizontal="center" vertical="center"/>
      <protection locked="0"/>
    </xf>
    <xf numFmtId="0" fontId="0" fillId="0" borderId="0" xfId="0" applyBorder="1" applyAlignment="1" quotePrefix="1">
      <alignment horizontal="center" vertical="center"/>
    </xf>
    <xf numFmtId="0" fontId="0" fillId="0" borderId="23" xfId="0" applyBorder="1" applyAlignment="1" quotePrefix="1">
      <alignment horizontal="center" vertical="top"/>
    </xf>
    <xf numFmtId="0" fontId="0" fillId="0" borderId="23" xfId="0" applyBorder="1" applyAlignment="1" quotePrefix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 quotePrefix="1">
      <alignment horizontal="center" vertical="top"/>
    </xf>
    <xf numFmtId="0" fontId="0" fillId="0" borderId="24" xfId="0" applyBorder="1" applyAlignment="1" quotePrefix="1">
      <alignment horizontal="center" vertical="center"/>
    </xf>
    <xf numFmtId="0" fontId="0" fillId="0" borderId="24" xfId="0" applyBorder="1" applyAlignment="1">
      <alignment horizontal="center" vertical="top"/>
    </xf>
    <xf numFmtId="0" fontId="0" fillId="0" borderId="0" xfId="0" applyBorder="1" applyAlignment="1" quotePrefix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5" xfId="0" applyBorder="1" applyAlignment="1" quotePrefix="1">
      <alignment horizontal="center" vertical="top"/>
    </xf>
    <xf numFmtId="0" fontId="0" fillId="0" borderId="26" xfId="0" applyBorder="1" applyAlignment="1">
      <alignment horizontal="center"/>
    </xf>
    <xf numFmtId="0" fontId="0" fillId="0" borderId="25" xfId="0" applyBorder="1" applyAlignment="1" quotePrefix="1">
      <alignment horizontal="center" vertical="center"/>
    </xf>
    <xf numFmtId="0" fontId="0" fillId="0" borderId="26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right" vertical="center"/>
    </xf>
    <xf numFmtId="0" fontId="0" fillId="0" borderId="28" xfId="0" applyBorder="1" applyAlignment="1" quotePrefix="1">
      <alignment horizontal="center" vertical="top"/>
    </xf>
    <xf numFmtId="0" fontId="0" fillId="0" borderId="29" xfId="0" applyBorder="1" applyAlignment="1" quotePrefix="1">
      <alignment horizontal="center" vertical="top"/>
    </xf>
    <xf numFmtId="0" fontId="0" fillId="0" borderId="22" xfId="0" applyBorder="1" applyAlignment="1" quotePrefix="1">
      <alignment horizontal="center" vertical="top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4" fontId="0" fillId="0" borderId="30" xfId="0" applyNumberFormat="1" applyBorder="1" applyAlignment="1" applyProtection="1">
      <alignment horizontal="center" vertical="center"/>
      <protection/>
    </xf>
    <xf numFmtId="14" fontId="0" fillId="0" borderId="31" xfId="0" applyNumberFormat="1" applyBorder="1" applyAlignment="1" applyProtection="1">
      <alignment horizontal="center" vertical="center"/>
      <protection/>
    </xf>
    <xf numFmtId="14" fontId="0" fillId="0" borderId="27" xfId="0" applyNumberForma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8" xfId="0" applyBorder="1" applyAlignment="1" quotePrefix="1">
      <alignment horizontal="center" vertical="center"/>
    </xf>
    <xf numFmtId="0" fontId="0" fillId="0" borderId="29" xfId="0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1</xdr:row>
      <xdr:rowOff>95250</xdr:rowOff>
    </xdr:from>
    <xdr:to>
      <xdr:col>20</xdr:col>
      <xdr:colOff>819150</xdr:colOff>
      <xdr:row>7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66700"/>
          <a:ext cx="82867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19</xdr:row>
      <xdr:rowOff>28575</xdr:rowOff>
    </xdr:from>
    <xdr:to>
      <xdr:col>19</xdr:col>
      <xdr:colOff>638175</xdr:colOff>
      <xdr:row>19</xdr:row>
      <xdr:rowOff>133350</xdr:rowOff>
    </xdr:to>
    <xdr:sp>
      <xdr:nvSpPr>
        <xdr:cNvPr id="2" name="Правая фигурная скобка 1"/>
        <xdr:cNvSpPr>
          <a:spLocks/>
        </xdr:cNvSpPr>
      </xdr:nvSpPr>
      <xdr:spPr>
        <a:xfrm rot="5400000">
          <a:off x="7153275" y="4457700"/>
          <a:ext cx="1428750" cy="104775"/>
        </a:xfrm>
        <a:custGeom>
          <a:pathLst>
            <a:path stroke="0" h="1364566" w="114632">
              <a:moveTo>
                <a:pt x="6497" y="97866"/>
              </a:moveTo>
              <a:cubicBezTo>
                <a:pt x="36355" y="97866"/>
                <a:pt x="60560" y="101900"/>
                <a:pt x="60560" y="106876"/>
              </a:cubicBezTo>
              <a:lnTo>
                <a:pt x="60560" y="634411"/>
              </a:lnTo>
              <a:cubicBezTo>
                <a:pt x="60560" y="639387"/>
                <a:pt x="84765" y="643421"/>
                <a:pt x="114623" y="643421"/>
              </a:cubicBezTo>
              <a:cubicBezTo>
                <a:pt x="84765" y="643421"/>
                <a:pt x="60560" y="647455"/>
                <a:pt x="60560" y="652431"/>
              </a:cubicBezTo>
              <a:lnTo>
                <a:pt x="60560" y="1355556"/>
              </a:lnTo>
              <a:cubicBezTo>
                <a:pt x="60560" y="1360532"/>
                <a:pt x="36355" y="1364566"/>
                <a:pt x="6497" y="1364566"/>
              </a:cubicBezTo>
              <a:lnTo>
                <a:pt x="6497" y="97866"/>
              </a:lnTo>
              <a:close/>
            </a:path>
            <a:path fill="none" h="1364566" w="115459">
              <a:moveTo>
                <a:pt x="0" y="0"/>
              </a:moveTo>
              <a:cubicBezTo>
                <a:pt x="29858" y="0"/>
                <a:pt x="60560" y="18015"/>
                <a:pt x="60560" y="22991"/>
              </a:cubicBezTo>
              <a:lnTo>
                <a:pt x="55547" y="599319"/>
              </a:lnTo>
              <a:cubicBezTo>
                <a:pt x="55547" y="604295"/>
                <a:pt x="113787" y="628720"/>
                <a:pt x="114623" y="643421"/>
              </a:cubicBezTo>
              <a:cubicBezTo>
                <a:pt x="115459" y="658122"/>
                <a:pt x="60563" y="682547"/>
                <a:pt x="60563" y="687523"/>
              </a:cubicBezTo>
              <a:cubicBezTo>
                <a:pt x="60563" y="921898"/>
                <a:pt x="60560" y="1121181"/>
                <a:pt x="60560" y="1355556"/>
              </a:cubicBezTo>
              <a:cubicBezTo>
                <a:pt x="60560" y="1360532"/>
                <a:pt x="36355" y="1364566"/>
                <a:pt x="6497" y="1364566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chDoc\&#1058;&#1042;7\&#1058;&#1042;7_&#1050;&#104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36">
          <cell r="E36" t="str">
            <v>01</v>
          </cell>
        </row>
        <row r="37">
          <cell r="E37" t="str">
            <v>02</v>
          </cell>
        </row>
        <row r="38">
          <cell r="E38" t="str">
            <v>03</v>
          </cell>
        </row>
        <row r="39">
          <cell r="E39" t="str">
            <v>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6"/>
  <sheetViews>
    <sheetView showGridLines="0" tabSelected="1" zoomScalePageLayoutView="0" workbookViewId="0" topLeftCell="A1">
      <selection activeCell="AD7" sqref="AD7:AE7"/>
    </sheetView>
  </sheetViews>
  <sheetFormatPr defaultColWidth="9.00390625" defaultRowHeight="12.75"/>
  <cols>
    <col min="1" max="1" width="4.625" style="0" customWidth="1"/>
    <col min="2" max="2" width="2.00390625" style="0" customWidth="1"/>
    <col min="4" max="4" width="4.375" style="0" customWidth="1"/>
    <col min="5" max="5" width="7.375" style="0" customWidth="1"/>
    <col min="6" max="6" width="2.125" style="0" customWidth="1"/>
    <col min="7" max="7" width="9.875" style="0" customWidth="1"/>
    <col min="8" max="8" width="2.125" style="0" customWidth="1"/>
    <col min="9" max="9" width="6.25390625" style="0" customWidth="1"/>
    <col min="10" max="10" width="2.125" style="0" customWidth="1"/>
    <col min="11" max="11" width="16.375" style="0" customWidth="1"/>
    <col min="12" max="12" width="2.125" style="0" customWidth="1"/>
    <col min="13" max="13" width="8.75390625" style="0" customWidth="1"/>
    <col min="14" max="14" width="2.125" style="0" customWidth="1"/>
    <col min="15" max="15" width="11.25390625" style="0" customWidth="1"/>
    <col min="16" max="16" width="2.125" style="0" customWidth="1"/>
    <col min="17" max="17" width="5.75390625" style="0" customWidth="1"/>
    <col min="18" max="18" width="3.75390625" style="0" customWidth="1"/>
    <col min="19" max="19" width="2.125" style="0" customWidth="1"/>
    <col min="20" max="20" width="8.75390625" style="0" customWidth="1"/>
    <col min="21" max="21" width="11.00390625" style="0" customWidth="1"/>
    <col min="22" max="22" width="3.375" style="0" customWidth="1"/>
    <col min="23" max="23" width="2.625" style="0" customWidth="1"/>
    <col min="24" max="24" width="6.375" style="0" customWidth="1"/>
    <col min="25" max="25" width="1.875" style="0" customWidth="1"/>
    <col min="27" max="29" width="9.125" style="0" hidden="1" customWidth="1"/>
    <col min="30" max="34" width="9.125" style="0" customWidth="1"/>
  </cols>
  <sheetData>
    <row r="1" ht="13.5" thickBot="1"/>
    <row r="2" spans="2:25" ht="12.7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2:25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Y3" s="6"/>
    </row>
    <row r="4" spans="2:25" ht="4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Y4" s="6"/>
    </row>
    <row r="5" spans="2:25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Y5" s="6"/>
    </row>
    <row r="6" spans="2:25" ht="12.7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Y6" s="6"/>
    </row>
    <row r="7" spans="2:25" ht="1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X7" s="7"/>
      <c r="Y7" s="6"/>
    </row>
    <row r="8" spans="2:25" ht="1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X8" s="8"/>
      <c r="Y8" s="6"/>
    </row>
    <row r="9" spans="2:25" ht="15.75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X9" s="8"/>
      <c r="Y9" s="6"/>
    </row>
    <row r="10" spans="1:25" ht="18" customHeight="1" thickBot="1">
      <c r="A10" s="5"/>
      <c r="B10" s="4"/>
      <c r="D10" s="60" t="s">
        <v>42</v>
      </c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6"/>
      <c r="X10" s="8"/>
      <c r="Y10" s="6"/>
    </row>
    <row r="11" spans="1:25" ht="18" customHeight="1" thickBot="1">
      <c r="A11" s="5"/>
      <c r="B11" s="4"/>
      <c r="D11" s="60" t="s">
        <v>43</v>
      </c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  <c r="X11" s="8"/>
      <c r="Y11" s="6"/>
    </row>
    <row r="12" spans="1:25" ht="18" customHeight="1" thickBot="1">
      <c r="A12" s="5"/>
      <c r="B12" s="4"/>
      <c r="D12" s="60" t="s">
        <v>44</v>
      </c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6"/>
      <c r="X12" s="8"/>
      <c r="Y12" s="6"/>
    </row>
    <row r="13" spans="1:25" ht="18" customHeight="1" thickBot="1">
      <c r="A13" s="5"/>
      <c r="B13" s="4"/>
      <c r="D13" s="60" t="s">
        <v>45</v>
      </c>
      <c r="E13" s="67">
        <f ca="1">TODAY()</f>
        <v>44245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X13" s="8"/>
      <c r="Y13" s="6"/>
    </row>
    <row r="14" spans="2:25" ht="8.25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X14" s="8"/>
      <c r="Y14" s="6"/>
    </row>
    <row r="15" spans="2:25" ht="34.5" customHeight="1">
      <c r="B15" s="4"/>
      <c r="C15" s="5"/>
      <c r="D15" s="5"/>
      <c r="E15" s="5"/>
      <c r="F15" s="5"/>
      <c r="H15" s="5"/>
      <c r="I15" s="5"/>
      <c r="J15" s="5"/>
      <c r="L15" s="5"/>
      <c r="M15" s="9" t="s">
        <v>4</v>
      </c>
      <c r="N15" s="5"/>
      <c r="O15" s="5"/>
      <c r="P15" s="5"/>
      <c r="Q15" s="5"/>
      <c r="R15" s="5"/>
      <c r="S15" s="5"/>
      <c r="T15" s="5"/>
      <c r="U15" s="5"/>
      <c r="X15" s="8"/>
      <c r="Y15" s="6"/>
    </row>
    <row r="16" spans="2:25" ht="33" customHeight="1">
      <c r="B16" s="4"/>
      <c r="C16" s="5"/>
      <c r="D16" s="5"/>
      <c r="E16" s="5"/>
      <c r="F16" s="5"/>
      <c r="H16" s="5"/>
      <c r="I16" s="5"/>
      <c r="J16" s="5"/>
      <c r="L16" s="5"/>
      <c r="M16" s="59" t="s">
        <v>0</v>
      </c>
      <c r="N16" s="5"/>
      <c r="O16" s="5"/>
      <c r="P16" s="5"/>
      <c r="Q16" s="5"/>
      <c r="R16" s="5"/>
      <c r="S16" s="5"/>
      <c r="T16" s="5"/>
      <c r="U16" s="5"/>
      <c r="Y16" s="6"/>
    </row>
    <row r="17" spans="2:25" s="19" customFormat="1" ht="11.25" customHeight="1">
      <c r="B17" s="17"/>
      <c r="C17" s="18"/>
      <c r="D17" s="18"/>
      <c r="E17" s="18"/>
      <c r="F17" s="18"/>
      <c r="G17" s="18" t="s">
        <v>17</v>
      </c>
      <c r="H17" s="18"/>
      <c r="J17" s="18"/>
      <c r="K17" s="71" t="s">
        <v>25</v>
      </c>
      <c r="L17" s="18"/>
      <c r="M17" s="71" t="s">
        <v>23</v>
      </c>
      <c r="N17" s="71" t="s">
        <v>47</v>
      </c>
      <c r="O17" s="71"/>
      <c r="P17" s="71"/>
      <c r="Q17" s="70" t="s">
        <v>18</v>
      </c>
      <c r="R17" s="70"/>
      <c r="S17" s="70"/>
      <c r="T17" s="70"/>
      <c r="U17" s="38"/>
      <c r="Y17" s="20"/>
    </row>
    <row r="18" spans="2:25" ht="21" customHeight="1" thickBot="1">
      <c r="B18" s="4"/>
      <c r="C18" s="5"/>
      <c r="E18" s="18" t="s">
        <v>5</v>
      </c>
      <c r="F18" s="18"/>
      <c r="G18" s="34" t="s">
        <v>21</v>
      </c>
      <c r="H18" s="18"/>
      <c r="I18" s="18" t="s">
        <v>6</v>
      </c>
      <c r="J18" s="18"/>
      <c r="K18" s="72"/>
      <c r="L18" s="18"/>
      <c r="M18" s="72"/>
      <c r="N18" s="72"/>
      <c r="O18" s="72"/>
      <c r="P18" s="72"/>
      <c r="Q18" s="80" t="s">
        <v>19</v>
      </c>
      <c r="R18" s="80"/>
      <c r="S18" s="19"/>
      <c r="T18" s="19" t="s">
        <v>20</v>
      </c>
      <c r="U18" s="38"/>
      <c r="Y18" s="6"/>
    </row>
    <row r="19" spans="2:25" ht="13.5" thickBot="1">
      <c r="B19" s="28"/>
      <c r="C19" s="5"/>
      <c r="D19" s="37" t="s">
        <v>41</v>
      </c>
      <c r="E19" s="58"/>
      <c r="F19" s="56"/>
      <c r="G19" s="58"/>
      <c r="H19" s="56"/>
      <c r="I19" s="58"/>
      <c r="J19" s="56"/>
      <c r="K19" s="58"/>
      <c r="L19" s="56"/>
      <c r="M19" s="58"/>
      <c r="N19" s="40"/>
      <c r="O19" s="58"/>
      <c r="P19" s="40"/>
      <c r="Q19" s="64"/>
      <c r="R19" s="66"/>
      <c r="S19" s="56"/>
      <c r="T19" s="57"/>
      <c r="U19" s="36"/>
      <c r="Y19" s="6"/>
    </row>
    <row r="20" spans="2:28" ht="12.75">
      <c r="B20" s="4"/>
      <c r="Q20" s="70" t="s">
        <v>38</v>
      </c>
      <c r="R20" s="81"/>
      <c r="S20" s="81"/>
      <c r="T20" s="81"/>
      <c r="U20" s="81"/>
      <c r="V20" s="81"/>
      <c r="W20" s="81"/>
      <c r="X20" s="81"/>
      <c r="Y20" s="6"/>
      <c r="AA20" t="e">
        <f>MATCH(E19,E21:E38,0)</f>
        <v>#N/A</v>
      </c>
      <c r="AB20" t="e">
        <f ca="1">OFFSET(G21,AA20-1,0,1)</f>
        <v>#N/A</v>
      </c>
    </row>
    <row r="21" spans="2:28" ht="12.75">
      <c r="B21" s="4"/>
      <c r="C21" s="19"/>
      <c r="E21" s="63">
        <v>20</v>
      </c>
      <c r="F21" s="42"/>
      <c r="G21" s="30">
        <v>6</v>
      </c>
      <c r="H21" s="42"/>
      <c r="I21" s="22" t="s">
        <v>7</v>
      </c>
      <c r="J21" s="42"/>
      <c r="K21" s="32" t="s">
        <v>31</v>
      </c>
      <c r="L21" s="42"/>
      <c r="M21" s="35" t="s">
        <v>46</v>
      </c>
      <c r="N21" s="42"/>
      <c r="O21" s="33" t="s">
        <v>29</v>
      </c>
      <c r="P21" s="45"/>
      <c r="Q21" s="55"/>
      <c r="R21" s="73">
        <v>0</v>
      </c>
      <c r="S21" s="74"/>
      <c r="T21" s="24" t="s">
        <v>9</v>
      </c>
      <c r="U21" s="25"/>
      <c r="V21" s="26"/>
      <c r="W21" s="26"/>
      <c r="X21" s="27"/>
      <c r="Y21" s="6"/>
      <c r="AB21" t="e">
        <f ca="1">OFFSET(G21,AA20,0,1)</f>
        <v>#N/A</v>
      </c>
    </row>
    <row r="22" spans="2:28" ht="12.75">
      <c r="B22" s="4"/>
      <c r="C22" s="19"/>
      <c r="E22" s="63"/>
      <c r="F22" s="42"/>
      <c r="G22" s="31">
        <v>12</v>
      </c>
      <c r="H22" s="42"/>
      <c r="I22" s="23" t="s">
        <v>8</v>
      </c>
      <c r="J22" s="42"/>
      <c r="K22" s="32" t="s">
        <v>32</v>
      </c>
      <c r="L22" s="42"/>
      <c r="M22" s="35" t="s">
        <v>35</v>
      </c>
      <c r="N22" s="42"/>
      <c r="O22" s="32">
        <v>5</v>
      </c>
      <c r="P22" s="45"/>
      <c r="Q22" s="55"/>
      <c r="R22" s="73">
        <v>1</v>
      </c>
      <c r="S22" s="74"/>
      <c r="T22" s="24" t="s">
        <v>10</v>
      </c>
      <c r="U22" s="25"/>
      <c r="V22" s="26"/>
      <c r="W22" s="26"/>
      <c r="X22" s="27"/>
      <c r="Y22" s="6"/>
      <c r="AB22" t="e">
        <f>IF(E19&lt;150,AB20:AB21,AB20)</f>
        <v>#VALUE!</v>
      </c>
    </row>
    <row r="23" spans="2:25" ht="12.75">
      <c r="B23" s="4"/>
      <c r="C23" s="19"/>
      <c r="E23" s="61">
        <v>25</v>
      </c>
      <c r="F23" s="42"/>
      <c r="G23" s="31">
        <v>9</v>
      </c>
      <c r="H23" s="42"/>
      <c r="I23" s="23" t="s">
        <v>1</v>
      </c>
      <c r="J23" s="42"/>
      <c r="K23" s="32" t="s">
        <v>33</v>
      </c>
      <c r="L23" s="45"/>
      <c r="M23" s="32" t="s">
        <v>24</v>
      </c>
      <c r="N23" s="50"/>
      <c r="O23" s="32">
        <v>10</v>
      </c>
      <c r="P23" s="45"/>
      <c r="Q23" s="55"/>
      <c r="R23" s="73">
        <v>2</v>
      </c>
      <c r="S23" s="74"/>
      <c r="T23" s="24" t="s">
        <v>11</v>
      </c>
      <c r="U23" s="25"/>
      <c r="V23" s="26"/>
      <c r="W23" s="26"/>
      <c r="X23" s="27"/>
      <c r="Y23" s="6"/>
    </row>
    <row r="24" spans="2:25" ht="12.75">
      <c r="B24" s="4"/>
      <c r="C24" s="19"/>
      <c r="E24" s="62"/>
      <c r="F24" s="42"/>
      <c r="G24" s="31">
        <v>18</v>
      </c>
      <c r="H24" s="45"/>
      <c r="I24" s="51"/>
      <c r="J24" s="50"/>
      <c r="K24" s="32" t="s">
        <v>34</v>
      </c>
      <c r="L24" s="45"/>
      <c r="M24" s="10"/>
      <c r="N24" s="50"/>
      <c r="O24" s="32">
        <v>15</v>
      </c>
      <c r="P24" s="45"/>
      <c r="Q24" s="55"/>
      <c r="R24" s="73">
        <v>3</v>
      </c>
      <c r="S24" s="74"/>
      <c r="T24" s="24" t="s">
        <v>12</v>
      </c>
      <c r="U24" s="25"/>
      <c r="V24" s="26"/>
      <c r="W24" s="26"/>
      <c r="X24" s="27"/>
      <c r="Y24" s="6"/>
    </row>
    <row r="25" spans="2:25" ht="12.75">
      <c r="B25" s="4"/>
      <c r="C25" s="18"/>
      <c r="D25" s="5"/>
      <c r="E25" s="63">
        <v>32</v>
      </c>
      <c r="F25" s="42"/>
      <c r="G25" s="31">
        <v>15</v>
      </c>
      <c r="H25" s="45"/>
      <c r="I25" s="5"/>
      <c r="J25" s="48"/>
      <c r="L25" s="48"/>
      <c r="N25" s="50"/>
      <c r="O25" s="32">
        <v>20</v>
      </c>
      <c r="P25" s="45"/>
      <c r="Q25" s="55"/>
      <c r="R25" s="73">
        <v>4</v>
      </c>
      <c r="S25" s="74"/>
      <c r="T25" s="24" t="s">
        <v>13</v>
      </c>
      <c r="U25" s="25"/>
      <c r="V25" s="26"/>
      <c r="W25" s="26"/>
      <c r="X25" s="27"/>
      <c r="Y25" s="6"/>
    </row>
    <row r="26" spans="2:25" ht="12.75">
      <c r="B26" s="4"/>
      <c r="C26" s="18"/>
      <c r="D26" s="5"/>
      <c r="E26" s="63"/>
      <c r="F26" s="42"/>
      <c r="G26" s="31">
        <v>30</v>
      </c>
      <c r="H26" s="45"/>
      <c r="I26" s="5"/>
      <c r="J26" s="48"/>
      <c r="L26" s="48"/>
      <c r="N26" s="50"/>
      <c r="O26" s="32">
        <v>30</v>
      </c>
      <c r="P26" s="45"/>
      <c r="Q26" s="55"/>
      <c r="R26" s="73">
        <v>5</v>
      </c>
      <c r="S26" s="74"/>
      <c r="T26" s="24" t="s">
        <v>14</v>
      </c>
      <c r="U26" s="25"/>
      <c r="V26" s="26"/>
      <c r="W26" s="26"/>
      <c r="X26" s="27"/>
      <c r="Y26" s="6"/>
    </row>
    <row r="27" spans="2:25" ht="12.75">
      <c r="B27" s="4"/>
      <c r="C27" s="18"/>
      <c r="D27" s="5"/>
      <c r="E27" s="78">
        <v>40</v>
      </c>
      <c r="F27" s="43"/>
      <c r="G27" s="31">
        <v>22</v>
      </c>
      <c r="H27" s="46"/>
      <c r="I27" s="5"/>
      <c r="J27" s="41"/>
      <c r="L27" s="41"/>
      <c r="N27" s="52"/>
      <c r="O27" s="32">
        <v>50</v>
      </c>
      <c r="P27" s="46"/>
      <c r="Q27" s="55"/>
      <c r="R27" s="73">
        <v>6</v>
      </c>
      <c r="S27" s="74"/>
      <c r="T27" s="24" t="s">
        <v>15</v>
      </c>
      <c r="U27" s="25"/>
      <c r="V27" s="26"/>
      <c r="W27" s="26"/>
      <c r="X27" s="27"/>
      <c r="Y27" s="6"/>
    </row>
    <row r="28" spans="2:25" ht="12.75">
      <c r="B28" s="4"/>
      <c r="C28" s="18"/>
      <c r="D28" s="5"/>
      <c r="E28" s="79"/>
      <c r="F28" s="43"/>
      <c r="G28" s="31">
        <v>45</v>
      </c>
      <c r="H28" s="46"/>
      <c r="I28" s="5"/>
      <c r="J28" s="41"/>
      <c r="L28" s="41"/>
      <c r="N28" s="41"/>
      <c r="O28" s="53"/>
      <c r="P28" s="41"/>
      <c r="Q28" s="55"/>
      <c r="R28" s="73">
        <v>7</v>
      </c>
      <c r="S28" s="74"/>
      <c r="T28" s="24" t="s">
        <v>16</v>
      </c>
      <c r="U28" s="25"/>
      <c r="V28" s="26"/>
      <c r="W28" s="26"/>
      <c r="X28" s="27"/>
      <c r="Y28" s="6"/>
    </row>
    <row r="29" spans="2:25" ht="12.75">
      <c r="B29" s="4"/>
      <c r="C29" s="18"/>
      <c r="D29" s="5"/>
      <c r="E29" s="63">
        <v>50</v>
      </c>
      <c r="F29" s="42"/>
      <c r="G29" s="31">
        <v>36</v>
      </c>
      <c r="H29" s="45"/>
      <c r="I29" s="5"/>
      <c r="J29" s="48"/>
      <c r="L29" s="48"/>
      <c r="N29" s="48"/>
      <c r="O29" s="5"/>
      <c r="P29" s="48"/>
      <c r="Q29" s="55"/>
      <c r="R29" s="73">
        <v>8</v>
      </c>
      <c r="S29" s="74"/>
      <c r="T29" s="24" t="s">
        <v>40</v>
      </c>
      <c r="U29" s="25"/>
      <c r="V29" s="26"/>
      <c r="W29" s="26"/>
      <c r="X29" s="27"/>
      <c r="Y29" s="6"/>
    </row>
    <row r="30" spans="2:25" ht="12.75">
      <c r="B30" s="4"/>
      <c r="C30" s="19"/>
      <c r="D30" s="5"/>
      <c r="E30" s="63"/>
      <c r="F30" s="42"/>
      <c r="G30" s="31">
        <v>72</v>
      </c>
      <c r="H30" s="45"/>
      <c r="I30" s="5"/>
      <c r="J30" s="48"/>
      <c r="L30" s="48"/>
      <c r="N30" s="48"/>
      <c r="O30" s="5"/>
      <c r="P30" s="48"/>
      <c r="Q30" s="55"/>
      <c r="R30" s="73">
        <v>9</v>
      </c>
      <c r="S30" s="74"/>
      <c r="T30" s="24" t="s">
        <v>39</v>
      </c>
      <c r="U30" s="25"/>
      <c r="V30" s="26"/>
      <c r="W30" s="26"/>
      <c r="X30" s="27"/>
      <c r="Y30" s="6"/>
    </row>
    <row r="31" spans="2:25" ht="12.75">
      <c r="B31" s="4"/>
      <c r="C31" s="19"/>
      <c r="D31" s="5"/>
      <c r="E31" s="61">
        <v>65</v>
      </c>
      <c r="F31" s="42"/>
      <c r="G31" s="31">
        <v>60</v>
      </c>
      <c r="H31" s="45"/>
      <c r="I31" s="5"/>
      <c r="J31" s="48"/>
      <c r="K31" s="39"/>
      <c r="L31" s="48"/>
      <c r="N31" s="48"/>
      <c r="O31" s="5"/>
      <c r="P31" s="48"/>
      <c r="Q31" s="55"/>
      <c r="R31" s="73">
        <v>10</v>
      </c>
      <c r="S31" s="74"/>
      <c r="T31" s="24" t="s">
        <v>36</v>
      </c>
      <c r="U31" s="25"/>
      <c r="V31" s="26"/>
      <c r="W31" s="26"/>
      <c r="X31" s="27"/>
      <c r="Y31" s="6"/>
    </row>
    <row r="32" spans="2:25" ht="12.75">
      <c r="B32" s="4"/>
      <c r="C32" s="19"/>
      <c r="D32" s="5"/>
      <c r="E32" s="62"/>
      <c r="F32" s="42"/>
      <c r="G32" s="31">
        <v>120</v>
      </c>
      <c r="H32" s="45"/>
      <c r="I32" s="5"/>
      <c r="J32" s="48"/>
      <c r="L32" s="48"/>
      <c r="N32" s="48"/>
      <c r="O32" s="5"/>
      <c r="P32" s="48"/>
      <c r="Q32" s="5"/>
      <c r="R32" s="5"/>
      <c r="S32" s="5"/>
      <c r="Y32" s="6"/>
    </row>
    <row r="33" spans="2:25" ht="12.75">
      <c r="B33" s="4"/>
      <c r="C33" s="19"/>
      <c r="D33" s="5"/>
      <c r="E33" s="75">
        <v>80</v>
      </c>
      <c r="F33" s="44"/>
      <c r="G33" s="31">
        <v>90</v>
      </c>
      <c r="H33" s="47"/>
      <c r="I33" s="5"/>
      <c r="J33" s="49"/>
      <c r="L33" s="49"/>
      <c r="N33" s="49"/>
      <c r="O33" s="5"/>
      <c r="P33" s="49"/>
      <c r="Q33" s="5"/>
      <c r="R33" s="5"/>
      <c r="S33" s="5"/>
      <c r="Y33" s="6"/>
    </row>
    <row r="34" spans="2:25" ht="12.75">
      <c r="B34" s="4"/>
      <c r="C34" s="18"/>
      <c r="D34" s="5"/>
      <c r="E34" s="76"/>
      <c r="F34" s="44"/>
      <c r="G34" s="31">
        <v>180</v>
      </c>
      <c r="H34" s="47"/>
      <c r="I34" s="5"/>
      <c r="J34" s="49"/>
      <c r="L34" s="49"/>
      <c r="N34" s="49"/>
      <c r="O34" s="5"/>
      <c r="P34" s="49"/>
      <c r="Q34" s="5"/>
      <c r="R34" s="5"/>
      <c r="S34" s="5"/>
      <c r="Y34" s="6"/>
    </row>
    <row r="35" spans="2:25" ht="12.75">
      <c r="B35" s="4"/>
      <c r="C35" s="18"/>
      <c r="E35" s="77">
        <v>100</v>
      </c>
      <c r="F35" s="44"/>
      <c r="G35" s="31">
        <v>140</v>
      </c>
      <c r="H35" s="47"/>
      <c r="I35" s="5"/>
      <c r="J35" s="49"/>
      <c r="L35" s="49"/>
      <c r="N35" s="49"/>
      <c r="O35" s="5"/>
      <c r="P35" s="49"/>
      <c r="Q35" s="5"/>
      <c r="R35" s="5"/>
      <c r="S35" s="5"/>
      <c r="Y35" s="6"/>
    </row>
    <row r="36" spans="2:25" ht="12.75">
      <c r="B36" s="4"/>
      <c r="C36" s="18"/>
      <c r="E36" s="77"/>
      <c r="F36" s="44"/>
      <c r="G36" s="31">
        <v>280</v>
      </c>
      <c r="H36" s="47"/>
      <c r="I36" s="5"/>
      <c r="J36" s="49"/>
      <c r="L36" s="49"/>
      <c r="N36" s="49"/>
      <c r="O36" s="5"/>
      <c r="P36" s="49"/>
      <c r="Q36" s="54"/>
      <c r="R36" s="54"/>
      <c r="S36" s="54"/>
      <c r="T36" s="21"/>
      <c r="U36" s="16"/>
      <c r="Y36" s="6"/>
    </row>
    <row r="37" spans="2:25" ht="12.75">
      <c r="B37" s="4"/>
      <c r="C37" s="18"/>
      <c r="E37" s="29">
        <v>150</v>
      </c>
      <c r="F37" s="44"/>
      <c r="G37" s="31">
        <v>630</v>
      </c>
      <c r="H37" s="47"/>
      <c r="I37" s="5"/>
      <c r="J37" s="49"/>
      <c r="L37" s="49"/>
      <c r="N37" s="49"/>
      <c r="O37" s="5"/>
      <c r="P37" s="49"/>
      <c r="Q37" s="54"/>
      <c r="R37" s="54"/>
      <c r="S37" s="54"/>
      <c r="T37" s="21"/>
      <c r="U37" s="16"/>
      <c r="Y37" s="6"/>
    </row>
    <row r="38" spans="2:25" ht="12.75">
      <c r="B38" s="4"/>
      <c r="C38" s="18"/>
      <c r="E38" s="29">
        <v>200</v>
      </c>
      <c r="F38" s="44"/>
      <c r="G38" s="31">
        <v>1000</v>
      </c>
      <c r="H38" s="47"/>
      <c r="I38" s="5"/>
      <c r="J38" s="49"/>
      <c r="L38" s="49"/>
      <c r="N38" s="49"/>
      <c r="O38" s="5"/>
      <c r="P38" s="49"/>
      <c r="Q38" s="54"/>
      <c r="R38" s="54"/>
      <c r="S38" s="54"/>
      <c r="T38" s="21"/>
      <c r="U38" s="16"/>
      <c r="Y38" s="6"/>
    </row>
    <row r="39" spans="1:25" ht="13.5" thickBot="1">
      <c r="A39" s="5"/>
      <c r="B39" s="4"/>
      <c r="Y39" s="6"/>
    </row>
    <row r="40" spans="1:25" ht="13.5" thickBot="1">
      <c r="A40" s="5"/>
      <c r="B40" s="4"/>
      <c r="C40" s="5" t="s">
        <v>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T40" s="11"/>
      <c r="U40" s="10" t="s">
        <v>3</v>
      </c>
      <c r="Y40" s="6"/>
    </row>
    <row r="41" spans="2:25" ht="13.5" thickBo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20:21" ht="12.75" hidden="1">
      <c r="T42" s="16"/>
      <c r="U42" s="16"/>
    </row>
    <row r="43" spans="20:21" ht="12.75" hidden="1">
      <c r="T43" s="16"/>
      <c r="U43" s="16"/>
    </row>
    <row r="44" spans="5:21" ht="12.75" hidden="1">
      <c r="E44" s="19">
        <v>20</v>
      </c>
      <c r="F44" s="19"/>
      <c r="H44" s="19"/>
      <c r="J44" s="19"/>
      <c r="K44" s="19" t="s">
        <v>26</v>
      </c>
      <c r="L44" s="19"/>
      <c r="M44" s="19" t="s">
        <v>46</v>
      </c>
      <c r="N44" s="19"/>
      <c r="O44" s="33" t="s">
        <v>29</v>
      </c>
      <c r="P44" s="19"/>
      <c r="T44" s="16"/>
      <c r="U44" s="15" t="s">
        <v>29</v>
      </c>
    </row>
    <row r="45" spans="5:21" ht="12.75" hidden="1">
      <c r="E45" s="19">
        <v>25</v>
      </c>
      <c r="F45" s="19"/>
      <c r="H45" s="19"/>
      <c r="J45" s="19"/>
      <c r="K45" s="19" t="s">
        <v>27</v>
      </c>
      <c r="L45" s="19"/>
      <c r="M45" s="19" t="s">
        <v>35</v>
      </c>
      <c r="N45" s="19"/>
      <c r="O45" s="32">
        <v>5</v>
      </c>
      <c r="P45" s="19"/>
      <c r="T45" s="16"/>
      <c r="U45" s="15" t="s">
        <v>30</v>
      </c>
    </row>
    <row r="46" spans="5:16" ht="12.75" hidden="1">
      <c r="E46" s="19">
        <v>32</v>
      </c>
      <c r="F46" s="19"/>
      <c r="H46" s="19"/>
      <c r="J46" s="19"/>
      <c r="K46" s="19" t="s">
        <v>22</v>
      </c>
      <c r="L46" s="19"/>
      <c r="M46" s="19" t="s">
        <v>24</v>
      </c>
      <c r="N46" s="19"/>
      <c r="O46" s="32">
        <v>10</v>
      </c>
      <c r="P46" s="19"/>
    </row>
    <row r="47" spans="5:16" ht="12.75" hidden="1">
      <c r="E47" s="19">
        <v>40</v>
      </c>
      <c r="F47" s="19"/>
      <c r="H47" s="19"/>
      <c r="J47" s="19"/>
      <c r="K47" s="19" t="s">
        <v>28</v>
      </c>
      <c r="L47" s="19"/>
      <c r="M47" s="19"/>
      <c r="N47" s="19"/>
      <c r="O47" s="32">
        <v>15</v>
      </c>
      <c r="P47" s="19"/>
    </row>
    <row r="48" spans="5:16" ht="12.75" hidden="1">
      <c r="E48" s="19">
        <v>50</v>
      </c>
      <c r="F48" s="19"/>
      <c r="H48" s="19"/>
      <c r="J48" s="19"/>
      <c r="L48" s="19"/>
      <c r="N48" s="19"/>
      <c r="O48" s="32">
        <v>20</v>
      </c>
      <c r="P48" s="19"/>
    </row>
    <row r="49" spans="5:16" ht="12.75" hidden="1">
      <c r="E49" s="19">
        <v>65</v>
      </c>
      <c r="F49" s="19"/>
      <c r="H49" s="19"/>
      <c r="J49" s="19"/>
      <c r="L49" s="19"/>
      <c r="N49" s="19"/>
      <c r="O49" s="32">
        <v>30</v>
      </c>
      <c r="P49" s="19"/>
    </row>
    <row r="50" spans="5:16" ht="12.75" hidden="1">
      <c r="E50" s="19">
        <v>80</v>
      </c>
      <c r="F50" s="19"/>
      <c r="H50" s="19"/>
      <c r="J50" s="19"/>
      <c r="L50" s="19"/>
      <c r="N50" s="19"/>
      <c r="O50" s="32">
        <v>50</v>
      </c>
      <c r="P50" s="19"/>
    </row>
    <row r="51" spans="5:16" ht="12.75" hidden="1">
      <c r="E51" s="19">
        <v>100</v>
      </c>
      <c r="F51" s="19"/>
      <c r="H51" s="19"/>
      <c r="J51" s="19"/>
      <c r="L51" s="19"/>
      <c r="N51" s="19"/>
      <c r="P51" s="19"/>
    </row>
    <row r="52" spans="5:16" ht="12.75" hidden="1">
      <c r="E52" s="19">
        <v>150</v>
      </c>
      <c r="F52" s="19"/>
      <c r="H52" s="19"/>
      <c r="J52" s="19"/>
      <c r="L52" s="19"/>
      <c r="N52" s="19"/>
      <c r="P52" s="19"/>
    </row>
    <row r="53" spans="5:16" ht="12.75" hidden="1">
      <c r="E53" s="19">
        <v>200</v>
      </c>
      <c r="F53" s="19"/>
      <c r="H53" s="19"/>
      <c r="J53" s="19"/>
      <c r="L53" s="19"/>
      <c r="N53" s="19"/>
      <c r="P53" s="19"/>
    </row>
    <row r="54" spans="5:16" ht="12.75" hidden="1">
      <c r="E54" s="19"/>
      <c r="F54" s="19"/>
      <c r="H54" s="19"/>
      <c r="J54" s="19"/>
      <c r="L54" s="19"/>
      <c r="N54" s="19"/>
      <c r="P54" s="19"/>
    </row>
    <row r="55" spans="3:5" ht="12.75" hidden="1">
      <c r="C55" t="s">
        <v>21</v>
      </c>
      <c r="E55" t="e">
        <f>#VALUE!</f>
        <v>#VALUE!</v>
      </c>
    </row>
    <row r="56" spans="3:5" ht="12.75" hidden="1">
      <c r="C56" s="37" t="s">
        <v>37</v>
      </c>
      <c r="E56" t="str">
        <f>IF($E$19=20,$K$44:$K$46,IF($E$19=25,$K$45:$K$46,IF($E$19=32,$K$44:$K$47,IF($E$19=40,$K$45:$K$47,IF($E$19=50,$K$45:$K$47,IF($E$19=65,$K$46:$K$47,IF($E$19=80,$K$46:$K$47,IF($E$19=100,$K$46:$K$47,$K$47))))))))</f>
        <v>Ф</v>
      </c>
    </row>
    <row r="57" ht="12.75" hidden="1"/>
    <row r="58" ht="12.75" hidden="1"/>
    <row r="59" ht="12.75" hidden="1"/>
    <row r="60" ht="12.75" hidden="1"/>
  </sheetData>
  <sheetProtection password="E09E" sheet="1" objects="1" scenarios="1"/>
  <mergeCells count="30">
    <mergeCell ref="R29:S29"/>
    <mergeCell ref="R30:S30"/>
    <mergeCell ref="R31:S31"/>
    <mergeCell ref="Q18:R18"/>
    <mergeCell ref="R23:S23"/>
    <mergeCell ref="R24:S24"/>
    <mergeCell ref="R25:S25"/>
    <mergeCell ref="R26:S26"/>
    <mergeCell ref="R27:S27"/>
    <mergeCell ref="Q20:X20"/>
    <mergeCell ref="R21:S21"/>
    <mergeCell ref="R22:S22"/>
    <mergeCell ref="N17:P18"/>
    <mergeCell ref="E31:E32"/>
    <mergeCell ref="E33:E34"/>
    <mergeCell ref="E35:E36"/>
    <mergeCell ref="E29:E30"/>
    <mergeCell ref="E25:E26"/>
    <mergeCell ref="E27:E28"/>
    <mergeCell ref="R28:S28"/>
    <mergeCell ref="E23:E24"/>
    <mergeCell ref="E21:E22"/>
    <mergeCell ref="E10:V10"/>
    <mergeCell ref="E11:V11"/>
    <mergeCell ref="E12:V12"/>
    <mergeCell ref="E13:V13"/>
    <mergeCell ref="Q17:T17"/>
    <mergeCell ref="K17:K18"/>
    <mergeCell ref="M17:M18"/>
    <mergeCell ref="Q19:R19"/>
  </mergeCells>
  <dataValidations count="7">
    <dataValidation type="list" allowBlank="1" showInputMessage="1" showErrorMessage="1" sqref="I19">
      <formula1>$I$21:$I$23</formula1>
    </dataValidation>
    <dataValidation type="list" allowBlank="1" showInputMessage="1" showErrorMessage="1" sqref="E19">
      <formula1>$E$44:$E$53</formula1>
    </dataValidation>
    <dataValidation type="list" allowBlank="1" showInputMessage="1" showErrorMessage="1" sqref="M19">
      <formula1>$M$44:$M$46</formula1>
    </dataValidation>
    <dataValidation type="list" allowBlank="1" showInputMessage="1" showErrorMessage="1" sqref="Q19:R19 T19">
      <formula1>$R$21:$R$31</formula1>
    </dataValidation>
    <dataValidation type="list" allowBlank="1" showInputMessage="1" showErrorMessage="1" sqref="K19">
      <formula1>IF($E$19=20,$K$44:$K$46,IF($E$19=25,$K$45:$K$46,IF($E$19=32,$K$44:$K$46,IF($E$19=40,$K$45:$K$46,IF($E$19=50,$K$45:$K$47,IF($E$19=65,$K$46:$K$47,IF($E$19=80,$K$46:$K$47,IF($E$19=100,$K$46:$K$47,$K$47))))))))</formula1>
    </dataValidation>
    <dataValidation type="list" allowBlank="1" showInputMessage="1" showErrorMessage="1" sqref="O19">
      <formula1>IF($M$19="IP68",$O$45:$O$50,$O$44)</formula1>
    </dataValidation>
    <dataValidation type="list" allowBlank="1" showInputMessage="1" showErrorMessage="1" sqref="G19">
      <formula1>IF(E19&lt;150,AB20:AB21,AB20)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Vladimir Zhulkov</cp:lastModifiedBy>
  <cp:lastPrinted>2012-10-31T06:00:04Z</cp:lastPrinted>
  <dcterms:created xsi:type="dcterms:W3CDTF">2011-11-15T17:52:39Z</dcterms:created>
  <dcterms:modified xsi:type="dcterms:W3CDTF">2021-02-18T09:31:31Z</dcterms:modified>
  <cp:category/>
  <cp:version/>
  <cp:contentType/>
  <cp:contentStatus/>
</cp:coreProperties>
</file>